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9555" windowHeight="44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2" i="1"/>
  <c r="D29"/>
  <c r="D28"/>
  <c r="D31"/>
  <c r="D20"/>
  <c r="D32"/>
  <c r="D30"/>
  <c r="D15"/>
  <c r="D8"/>
  <c r="D18"/>
  <c r="D27"/>
  <c r="D23"/>
  <c r="D21"/>
  <c r="D24"/>
  <c r="D19"/>
  <c r="D22"/>
  <c r="D14"/>
  <c r="D26"/>
  <c r="D25"/>
  <c r="D17"/>
  <c r="D16"/>
  <c r="D10"/>
  <c r="D7"/>
  <c r="D13"/>
  <c r="D11"/>
  <c r="D6"/>
  <c r="D4"/>
  <c r="D3"/>
  <c r="D5"/>
  <c r="D9"/>
  <c r="D2"/>
</calcChain>
</file>

<file path=xl/sharedStrings.xml><?xml version="1.0" encoding="utf-8"?>
<sst xmlns="http://schemas.openxmlformats.org/spreadsheetml/2006/main" count="145" uniqueCount="102">
  <si>
    <t>№</t>
  </si>
  <si>
    <t>Дата</t>
  </si>
  <si>
    <t>Заголовок</t>
  </si>
  <si>
    <t>СМИ</t>
  </si>
  <si>
    <t>Фото или видео</t>
  </si>
  <si>
    <t>Упоминания</t>
  </si>
  <si>
    <t>Адрес, эфирное время</t>
  </si>
  <si>
    <t>Чемпионат по офисным видам спорта пройдет в Новосибирске</t>
  </si>
  <si>
    <t>Деловой Квартал</t>
  </si>
  <si>
    <t>Фото</t>
  </si>
  <si>
    <t>Партнёры, Конструктор событий</t>
  </si>
  <si>
    <t xml:space="preserve">http://nsk.dk.ru/firms/98732041/news/236936523 </t>
  </si>
  <si>
    <t>Чемпионат по офисным видам спорта</t>
  </si>
  <si>
    <t>Конструктор событий, Комитет по делам молодёжи</t>
  </si>
  <si>
    <t>http://xn--d1ancibu7d.xn--p1ai/news/detail.php?ID=16881</t>
  </si>
  <si>
    <t>В большом спортивном зале молодежного муниципального клуба "Содружество" - чемпионат по офисным видам спорта</t>
  </si>
  <si>
    <t>Pressagenda</t>
  </si>
  <si>
    <t>http://pressagenda.com/novosibirsk/74836</t>
  </si>
  <si>
    <t>Чемпионат по офисным видам спорта пройдёт в Новосибирске</t>
  </si>
  <si>
    <t>VseTreningi.ru</t>
  </si>
  <si>
    <t>http://vsetreningi.ru/news/4860/</t>
  </si>
  <si>
    <t>Чемпионат Новосибирска по офисным видам спорта</t>
  </si>
  <si>
    <t>Молодёжный центр "Содружество"</t>
  </si>
  <si>
    <t>Конструктор событий</t>
  </si>
  <si>
    <t>http://www.timolod.ru/centers/sodrujestvo/?p=1290</t>
  </si>
  <si>
    <t>НГС.Пресс</t>
  </si>
  <si>
    <t>http://press.ngs.ru/event/499192/</t>
  </si>
  <si>
    <t>OnlineGazeta</t>
  </si>
  <si>
    <t>http://www.onlinegazeta.info/novosibirsk/novosibirsk_magazin_delovoy_kvartal_online.htm</t>
  </si>
  <si>
    <t>МегаКом покажет офисные игры</t>
  </si>
  <si>
    <t>МегаКом</t>
  </si>
  <si>
    <t>Партнёры</t>
  </si>
  <si>
    <t>http://www.mega-com.ru/news/news/565/</t>
  </si>
  <si>
    <t>В Новосибирске состоится Чемпионат по офисным видам спорта</t>
  </si>
  <si>
    <t>Город54</t>
  </si>
  <si>
    <t>Партнёры, участники, Конструктор событий</t>
  </si>
  <si>
    <t>http://gorod54.ru/index.php?newsid=35044</t>
  </si>
  <si>
    <t>ЧЕМПИОНАТ ПО ОФИСНЫМ ВИДАМ СПОРТА</t>
  </si>
  <si>
    <t>http://novosibirsk.pro-otdyh.ru/newsplace/8036</t>
  </si>
  <si>
    <t>Про-отдых</t>
  </si>
  <si>
    <t>Чемпионат по офисным видам спорта: офисное многоборье на кресле с кружкой кофе</t>
  </si>
  <si>
    <t>Sibsosedi</t>
  </si>
  <si>
    <t>sibsosedi.ru/advt/index.php?article=5513</t>
  </si>
  <si>
    <t>Офисное многоборье</t>
  </si>
  <si>
    <t>1nsk.ru Любимый город</t>
  </si>
  <si>
    <t>http://toxikmaan.1nsk.ru/blog/297.html</t>
  </si>
  <si>
    <t>Чемпионы офисного спорта</t>
  </si>
  <si>
    <t>НСК49</t>
  </si>
  <si>
    <t>Победитель, организаторы</t>
  </si>
  <si>
    <t>http://nsk49.ru/index.php?id=9&amp;no_cache=1&amp;tx_ttnews%5Btt_news%5D=5468&amp;cHash=27efa783bee838be99ac355f770d9954</t>
  </si>
  <si>
    <t>49 канал</t>
  </si>
  <si>
    <t>Сюжет</t>
  </si>
  <si>
    <t>Вечерний сюжет (скачать): https://drive.google.com/file/d/0ByxoEjuvQGamTTNDYklqSWNTam8/view?usp=sharing</t>
  </si>
  <si>
    <t>Афиша выходных: Огненное шоу, Сергей Лазарев и "Мстители" в кино</t>
  </si>
  <si>
    <t>Новосибирские новости</t>
  </si>
  <si>
    <t>http://nsknews.info/news/150411</t>
  </si>
  <si>
    <t>Офисные работники разыграли «Золотой дырокол»</t>
  </si>
  <si>
    <t>Сибкрай.ru</t>
  </si>
  <si>
    <t>http://sibkray.ru/news/1/875189/</t>
  </si>
  <si>
    <t>В Новосибирске прошел чемпионат по «офисным» видам спорта</t>
  </si>
  <si>
    <t>Комсомольская правда</t>
  </si>
  <si>
    <t>Фоторепортаж</t>
  </si>
  <si>
    <t>http://www.nsk.kp.ru/photo/gallery/61520/</t>
  </si>
  <si>
    <t>Чемпионат по офисным видам спорта: сотовые операторы победили всех</t>
  </si>
  <si>
    <t>Участники, победители, спонсоры, организаторы</t>
  </si>
  <si>
    <t>http://1nsk.ru/news/company/41445.html</t>
  </si>
  <si>
    <t>Компания «Росинка Сибири» - партнер ежегодного Чемпионата по офисным видам спорта, который состоялся в Новосибирске 26 апреля.</t>
  </si>
  <si>
    <t>Росинка Сибири</t>
  </si>
  <si>
    <t>Победитнли, партнёр</t>
  </si>
  <si>
    <t>http://www.rosinka-sibiri.ru/about/news/read/59.html</t>
  </si>
  <si>
    <t>БезФормата.ру</t>
  </si>
  <si>
    <t>http://novosibirsk.bezformata.ru/listnews/ofisnie-rabotniki-razigrali-zolotoj/32266382/</t>
  </si>
  <si>
    <t>http://iskitim.bezformata.ru/listnews/chempioni-ofisnogo-sporta/32297257/</t>
  </si>
  <si>
    <t>Партнёры, участники</t>
  </si>
  <si>
    <t>http://1nsk.ru/afisha/2602.html</t>
  </si>
  <si>
    <t>Любителям кататься по офису на стульях — спортивные состязания</t>
  </si>
  <si>
    <t>Молодёжный центр "Кристальный"</t>
  </si>
  <si>
    <t>http://www.timolod.ru/centers/kristalni/?p=1155</t>
  </si>
  <si>
    <t>Страница трансляции</t>
  </si>
  <si>
    <t>Организаторы, партнёр</t>
  </si>
  <si>
    <t>http://www.mega-com.ru/news/news/566/</t>
  </si>
  <si>
    <t>Участники</t>
  </si>
  <si>
    <t>http://www.nsk.kp.ru/daily/26373/3254240/</t>
  </si>
  <si>
    <t>Массовые события как антикризисная мера</t>
  </si>
  <si>
    <t>Конструктор событий, Комитет по делам молодёжи, партнёры</t>
  </si>
  <si>
    <t>http://toxikmaan.1nsk.ru/blog/298.html</t>
  </si>
  <si>
    <t>Команда ГК «Обувь России» приняла участие в новосибирском Чемпионате по офисным видам спорта</t>
  </si>
  <si>
    <t>Обувь России</t>
  </si>
  <si>
    <t>Конструктор событий, участники</t>
  </si>
  <si>
    <t>http://obuvrus.ru/press_center/news/707/22183/</t>
  </si>
  <si>
    <t>Рамблер</t>
  </si>
  <si>
    <t>http://news.rambler.ru/30100020/</t>
  </si>
  <si>
    <t>www.mega-com.ru/news/news/565/</t>
  </si>
  <si>
    <t>МегаКом показал офисные игры</t>
  </si>
  <si>
    <t>записи трансляции</t>
  </si>
  <si>
    <t>Конструктор событий, партнёр</t>
  </si>
  <si>
    <t>http://www.mega-com.ru/projects/568/</t>
  </si>
  <si>
    <t>Офисные игры</t>
  </si>
  <si>
    <t>Busines FM</t>
  </si>
  <si>
    <t>Аудиосюжет</t>
  </si>
  <si>
    <t>Аудиосюжет (скачать): https://drive.google.com/file/d/0ByxoEjuvQGamXzdNbWI1TjNtSU0/view?usp=sharing</t>
  </si>
  <si>
    <t>ТыМолод.РФ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</si>
</sst>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topLeftCell="A22" zoomScaleNormal="100" workbookViewId="0">
      <selection activeCell="E5" sqref="E5"/>
    </sheetView>
  </sheetViews>
  <sheetFormatPr defaultRowHeight="15"/>
  <cols>
    <col min="1" max="1" width="3" customWidth="1"/>
    <col min="2" max="2" width="45.28515625" customWidth="1"/>
    <col min="3" max="3" width="15.85546875" customWidth="1"/>
    <col min="4" max="4" width="10.5703125" customWidth="1"/>
    <col min="5" max="5" width="10.28515625" customWidth="1"/>
    <col min="6" max="6" width="21" customWidth="1"/>
    <col min="7" max="7" width="23.140625" customWidth="1"/>
  </cols>
  <sheetData>
    <row r="1" spans="1:7" ht="30">
      <c r="A1" s="3" t="s">
        <v>0</v>
      </c>
      <c r="B1" s="3" t="s">
        <v>2</v>
      </c>
      <c r="C1" s="3" t="s">
        <v>3</v>
      </c>
      <c r="D1" s="3" t="s">
        <v>1</v>
      </c>
      <c r="E1" s="3" t="s">
        <v>4</v>
      </c>
      <c r="F1" s="3" t="s">
        <v>5</v>
      </c>
      <c r="G1" s="3" t="s">
        <v>6</v>
      </c>
    </row>
    <row r="2" spans="1:7" ht="45">
      <c r="A2" s="1">
        <v>1</v>
      </c>
      <c r="B2" s="3" t="s">
        <v>7</v>
      </c>
      <c r="C2" s="3" t="s">
        <v>8</v>
      </c>
      <c r="D2" s="2">
        <f>DATE(2015,4,15)</f>
        <v>42109</v>
      </c>
      <c r="E2" s="1" t="s">
        <v>9</v>
      </c>
      <c r="F2" s="1" t="s">
        <v>10</v>
      </c>
      <c r="G2" s="1" t="s">
        <v>11</v>
      </c>
    </row>
    <row r="3" spans="1:7" ht="30">
      <c r="A3" s="1">
        <v>2</v>
      </c>
      <c r="B3" s="1" t="s">
        <v>18</v>
      </c>
      <c r="C3" s="1" t="s">
        <v>19</v>
      </c>
      <c r="D3" s="2">
        <f>DATE(2015,4,16)</f>
        <v>42110</v>
      </c>
      <c r="E3" s="1" t="s">
        <v>9</v>
      </c>
      <c r="F3" s="1" t="s">
        <v>10</v>
      </c>
      <c r="G3" s="1" t="s">
        <v>20</v>
      </c>
    </row>
    <row r="4" spans="1:7" ht="45">
      <c r="A4" s="1">
        <v>3</v>
      </c>
      <c r="B4" s="3" t="s">
        <v>21</v>
      </c>
      <c r="C4" s="3" t="s">
        <v>22</v>
      </c>
      <c r="D4" s="2">
        <f>DATE(2015,4,17)</f>
        <v>42111</v>
      </c>
      <c r="E4" s="1" t="s">
        <v>9</v>
      </c>
      <c r="F4" s="1" t="s">
        <v>23</v>
      </c>
      <c r="G4" s="1" t="s">
        <v>24</v>
      </c>
    </row>
    <row r="5" spans="1:7" ht="45">
      <c r="A5" s="1">
        <v>4</v>
      </c>
      <c r="B5" s="1" t="s">
        <v>15</v>
      </c>
      <c r="C5" s="1" t="s">
        <v>16</v>
      </c>
      <c r="D5" s="2">
        <f>DATE(2015,4,18)</f>
        <v>42112</v>
      </c>
      <c r="E5" s="1"/>
      <c r="F5" s="1" t="s">
        <v>10</v>
      </c>
      <c r="G5" s="1" t="s">
        <v>17</v>
      </c>
    </row>
    <row r="6" spans="1:7" ht="30">
      <c r="A6" s="1">
        <v>5</v>
      </c>
      <c r="B6" s="1" t="s">
        <v>12</v>
      </c>
      <c r="C6" s="1" t="s">
        <v>25</v>
      </c>
      <c r="D6" s="2">
        <f>DATE(2015,4,18)</f>
        <v>42112</v>
      </c>
      <c r="E6" s="1"/>
      <c r="F6" s="1" t="s">
        <v>23</v>
      </c>
      <c r="G6" s="1" t="s">
        <v>26</v>
      </c>
    </row>
    <row r="7" spans="1:7" ht="45">
      <c r="A7" s="1">
        <v>6</v>
      </c>
      <c r="B7" s="1" t="s">
        <v>33</v>
      </c>
      <c r="C7" s="1" t="s">
        <v>34</v>
      </c>
      <c r="D7" s="2">
        <f>DATE(2015,4,20)</f>
        <v>42114</v>
      </c>
      <c r="E7" s="1"/>
      <c r="F7" s="1" t="s">
        <v>35</v>
      </c>
      <c r="G7" s="1" t="s">
        <v>36</v>
      </c>
    </row>
    <row r="8" spans="1:7" ht="45">
      <c r="A8" s="1">
        <v>7</v>
      </c>
      <c r="B8" s="1" t="s">
        <v>75</v>
      </c>
      <c r="C8" s="1" t="s">
        <v>76</v>
      </c>
      <c r="D8" s="2">
        <f>DATE(2015,4,20)</f>
        <v>42114</v>
      </c>
      <c r="E8" s="1"/>
      <c r="F8" s="1" t="s">
        <v>13</v>
      </c>
      <c r="G8" s="1" t="s">
        <v>77</v>
      </c>
    </row>
    <row r="9" spans="1:7" ht="60">
      <c r="A9" s="1">
        <v>8</v>
      </c>
      <c r="B9" s="3" t="s">
        <v>12</v>
      </c>
      <c r="C9" s="3" t="s">
        <v>101</v>
      </c>
      <c r="D9" s="2">
        <f>DATE(2015,4,20)</f>
        <v>42114</v>
      </c>
      <c r="E9" s="1" t="s">
        <v>9</v>
      </c>
      <c r="F9" s="1" t="s">
        <v>13</v>
      </c>
      <c r="G9" s="1" t="s">
        <v>14</v>
      </c>
    </row>
    <row r="10" spans="1:7" ht="45">
      <c r="A10" s="1">
        <v>9</v>
      </c>
      <c r="B10" s="1" t="s">
        <v>37</v>
      </c>
      <c r="C10" s="1" t="s">
        <v>39</v>
      </c>
      <c r="D10" s="2">
        <f>DATE(2015,4,20)</f>
        <v>42114</v>
      </c>
      <c r="E10" s="1" t="s">
        <v>9</v>
      </c>
      <c r="F10" s="1" t="s">
        <v>13</v>
      </c>
      <c r="G10" s="1" t="s">
        <v>38</v>
      </c>
    </row>
    <row r="11" spans="1:7" ht="60">
      <c r="A11" s="1">
        <v>10</v>
      </c>
      <c r="B11" s="1" t="s">
        <v>7</v>
      </c>
      <c r="C11" s="1" t="s">
        <v>27</v>
      </c>
      <c r="D11" s="2">
        <f>DATE(2015,4,20)</f>
        <v>42114</v>
      </c>
      <c r="E11" s="1" t="s">
        <v>9</v>
      </c>
      <c r="F11" s="1" t="s">
        <v>10</v>
      </c>
      <c r="G11" s="1" t="s">
        <v>28</v>
      </c>
    </row>
    <row r="12" spans="1:7" ht="75">
      <c r="A12" s="1">
        <v>11</v>
      </c>
      <c r="B12" s="3" t="s">
        <v>97</v>
      </c>
      <c r="C12" s="3" t="s">
        <v>98</v>
      </c>
      <c r="D12" s="4">
        <f>DATE(2015,4,21)</f>
        <v>42115</v>
      </c>
      <c r="E12" s="3" t="s">
        <v>99</v>
      </c>
      <c r="F12" s="3" t="s">
        <v>88</v>
      </c>
      <c r="G12" s="3" t="s">
        <v>100</v>
      </c>
    </row>
    <row r="13" spans="1:7" ht="45">
      <c r="A13" s="1">
        <v>12</v>
      </c>
      <c r="B13" s="3" t="s">
        <v>29</v>
      </c>
      <c r="C13" s="3" t="s">
        <v>30</v>
      </c>
      <c r="D13" s="2">
        <f>DATE(2015,4,22)</f>
        <v>42116</v>
      </c>
      <c r="E13" s="1"/>
      <c r="F13" s="1" t="s">
        <v>31</v>
      </c>
      <c r="G13" s="1" t="s">
        <v>32</v>
      </c>
    </row>
    <row r="14" spans="1:7" ht="30">
      <c r="A14" s="1">
        <v>13</v>
      </c>
      <c r="B14" s="1" t="s">
        <v>53</v>
      </c>
      <c r="C14" s="1" t="s">
        <v>54</v>
      </c>
      <c r="D14" s="2">
        <f>DATE(2015,4,24)</f>
        <v>42118</v>
      </c>
      <c r="E14" s="1" t="s">
        <v>9</v>
      </c>
      <c r="F14" s="1"/>
      <c r="G14" s="1" t="s">
        <v>55</v>
      </c>
    </row>
    <row r="15" spans="1:7" ht="45">
      <c r="A15" s="1">
        <v>14</v>
      </c>
      <c r="B15" s="3" t="s">
        <v>12</v>
      </c>
      <c r="C15" s="3" t="s">
        <v>30</v>
      </c>
      <c r="D15" s="2">
        <f>DATE(2015,4,24)</f>
        <v>42118</v>
      </c>
      <c r="E15" s="1" t="s">
        <v>78</v>
      </c>
      <c r="F15" s="1" t="s">
        <v>79</v>
      </c>
      <c r="G15" s="1" t="s">
        <v>80</v>
      </c>
    </row>
    <row r="16" spans="1:7" ht="45">
      <c r="A16" s="1">
        <v>15</v>
      </c>
      <c r="B16" s="1" t="s">
        <v>40</v>
      </c>
      <c r="C16" s="1" t="s">
        <v>41</v>
      </c>
      <c r="D16" s="2">
        <f>DATE(2015,4,24)</f>
        <v>42118</v>
      </c>
      <c r="E16" s="1"/>
      <c r="F16" s="1" t="s">
        <v>10</v>
      </c>
      <c r="G16" s="1" t="s">
        <v>42</v>
      </c>
    </row>
    <row r="17" spans="1:7" ht="45">
      <c r="A17" s="1">
        <v>16</v>
      </c>
      <c r="B17" s="1" t="s">
        <v>43</v>
      </c>
      <c r="C17" s="1" t="s">
        <v>44</v>
      </c>
      <c r="D17" s="2">
        <f>DATE(2015,4,25)</f>
        <v>42119</v>
      </c>
      <c r="E17" s="1"/>
      <c r="F17" s="1" t="s">
        <v>73</v>
      </c>
      <c r="G17" s="1" t="s">
        <v>45</v>
      </c>
    </row>
    <row r="18" spans="1:7" ht="45">
      <c r="A18" s="1">
        <v>17</v>
      </c>
      <c r="B18" s="1" t="s">
        <v>21</v>
      </c>
      <c r="C18" s="1" t="s">
        <v>44</v>
      </c>
      <c r="D18" s="2">
        <f>DATE(2015,4,25)</f>
        <v>42119</v>
      </c>
      <c r="E18" s="1"/>
      <c r="F18" s="1" t="s">
        <v>73</v>
      </c>
      <c r="G18" s="1" t="s">
        <v>74</v>
      </c>
    </row>
    <row r="19" spans="1:7" ht="30">
      <c r="A19" s="1">
        <v>18</v>
      </c>
      <c r="B19" s="1" t="s">
        <v>59</v>
      </c>
      <c r="C19" s="1" t="s">
        <v>60</v>
      </c>
      <c r="D19" s="2">
        <f t="shared" ref="D19:D27" si="0">DATE(2015,4,27)</f>
        <v>42121</v>
      </c>
      <c r="E19" s="1" t="s">
        <v>61</v>
      </c>
      <c r="F19" s="1"/>
      <c r="G19" s="1" t="s">
        <v>62</v>
      </c>
    </row>
    <row r="20" spans="1:7" ht="45">
      <c r="A20" s="1">
        <v>19</v>
      </c>
      <c r="B20" s="1" t="s">
        <v>86</v>
      </c>
      <c r="C20" s="1" t="s">
        <v>87</v>
      </c>
      <c r="D20" s="2">
        <f t="shared" si="0"/>
        <v>42121</v>
      </c>
      <c r="E20" s="1" t="s">
        <v>9</v>
      </c>
      <c r="F20" s="1" t="s">
        <v>88</v>
      </c>
      <c r="G20" s="1" t="s">
        <v>89</v>
      </c>
    </row>
    <row r="21" spans="1:7" ht="60">
      <c r="A21" s="1">
        <v>20</v>
      </c>
      <c r="B21" s="1" t="s">
        <v>66</v>
      </c>
      <c r="C21" s="1" t="s">
        <v>67</v>
      </c>
      <c r="D21" s="2">
        <f t="shared" si="0"/>
        <v>42121</v>
      </c>
      <c r="E21" s="1"/>
      <c r="F21" s="1" t="s">
        <v>68</v>
      </c>
      <c r="G21" s="1" t="s">
        <v>69</v>
      </c>
    </row>
    <row r="22" spans="1:7" ht="30">
      <c r="A22" s="1">
        <v>21</v>
      </c>
      <c r="B22" s="1" t="s">
        <v>56</v>
      </c>
      <c r="C22" s="1" t="s">
        <v>57</v>
      </c>
      <c r="D22" s="2">
        <f t="shared" si="0"/>
        <v>42121</v>
      </c>
      <c r="E22" s="1" t="s">
        <v>9</v>
      </c>
      <c r="F22" s="1"/>
      <c r="G22" s="1" t="s">
        <v>58</v>
      </c>
    </row>
    <row r="23" spans="1:7" ht="60">
      <c r="A23" s="1">
        <v>22</v>
      </c>
      <c r="B23" s="1" t="s">
        <v>56</v>
      </c>
      <c r="C23" s="1" t="s">
        <v>70</v>
      </c>
      <c r="D23" s="2">
        <f t="shared" si="0"/>
        <v>42121</v>
      </c>
      <c r="E23" s="1"/>
      <c r="F23" s="1"/>
      <c r="G23" s="1" t="s">
        <v>71</v>
      </c>
    </row>
    <row r="24" spans="1:7" ht="60">
      <c r="A24" s="1">
        <v>23</v>
      </c>
      <c r="B24" s="1" t="s">
        <v>63</v>
      </c>
      <c r="C24" s="1" t="s">
        <v>44</v>
      </c>
      <c r="D24" s="2">
        <f t="shared" si="0"/>
        <v>42121</v>
      </c>
      <c r="E24" s="1" t="s">
        <v>9</v>
      </c>
      <c r="F24" s="1" t="s">
        <v>64</v>
      </c>
      <c r="G24" s="1" t="s">
        <v>65</v>
      </c>
    </row>
    <row r="25" spans="1:7" ht="90">
      <c r="A25" s="1">
        <v>24</v>
      </c>
      <c r="B25" s="1" t="s">
        <v>46</v>
      </c>
      <c r="C25" s="1" t="s">
        <v>47</v>
      </c>
      <c r="D25" s="2">
        <f t="shared" si="0"/>
        <v>42121</v>
      </c>
      <c r="E25" s="1" t="s">
        <v>9</v>
      </c>
      <c r="F25" s="1" t="s">
        <v>48</v>
      </c>
      <c r="G25" s="1" t="s">
        <v>49</v>
      </c>
    </row>
    <row r="26" spans="1:7" ht="90">
      <c r="A26" s="1">
        <v>25</v>
      </c>
      <c r="B26" s="1" t="s">
        <v>46</v>
      </c>
      <c r="C26" s="1" t="s">
        <v>50</v>
      </c>
      <c r="D26" s="2">
        <f t="shared" si="0"/>
        <v>42121</v>
      </c>
      <c r="E26" s="1" t="s">
        <v>51</v>
      </c>
      <c r="F26" s="1" t="s">
        <v>48</v>
      </c>
      <c r="G26" s="1" t="s">
        <v>52</v>
      </c>
    </row>
    <row r="27" spans="1:7" ht="60">
      <c r="A27" s="1">
        <v>26</v>
      </c>
      <c r="B27" s="1" t="s">
        <v>46</v>
      </c>
      <c r="C27" s="1" t="s">
        <v>70</v>
      </c>
      <c r="D27" s="2">
        <f t="shared" si="0"/>
        <v>42121</v>
      </c>
      <c r="E27" s="1" t="s">
        <v>9</v>
      </c>
      <c r="F27" s="1" t="s">
        <v>48</v>
      </c>
      <c r="G27" s="1" t="s">
        <v>72</v>
      </c>
    </row>
    <row r="28" spans="1:7" ht="45">
      <c r="A28" s="1">
        <v>27</v>
      </c>
      <c r="B28" s="3" t="s">
        <v>93</v>
      </c>
      <c r="C28" s="3" t="s">
        <v>30</v>
      </c>
      <c r="D28" s="2">
        <f>DATE(2015,4,28)</f>
        <v>42122</v>
      </c>
      <c r="E28" s="1"/>
      <c r="F28" s="1" t="s">
        <v>31</v>
      </c>
      <c r="G28" s="1" t="s">
        <v>92</v>
      </c>
    </row>
    <row r="29" spans="1:7" ht="45">
      <c r="A29" s="1">
        <v>28</v>
      </c>
      <c r="B29" s="3" t="s">
        <v>12</v>
      </c>
      <c r="C29" s="3" t="s">
        <v>30</v>
      </c>
      <c r="D29" s="2">
        <f>DATE(2015,4,28)</f>
        <v>42122</v>
      </c>
      <c r="E29" s="1" t="s">
        <v>94</v>
      </c>
      <c r="F29" s="1" t="s">
        <v>95</v>
      </c>
      <c r="G29" s="1" t="s">
        <v>96</v>
      </c>
    </row>
    <row r="30" spans="1:7" ht="30">
      <c r="A30" s="1">
        <v>29</v>
      </c>
      <c r="B30" s="1" t="s">
        <v>59</v>
      </c>
      <c r="C30" s="1" t="s">
        <v>60</v>
      </c>
      <c r="D30" s="2">
        <f>DATE(2015,4,29)</f>
        <v>42123</v>
      </c>
      <c r="E30" s="1" t="s">
        <v>9</v>
      </c>
      <c r="F30" s="1" t="s">
        <v>81</v>
      </c>
      <c r="G30" s="1" t="s">
        <v>82</v>
      </c>
    </row>
    <row r="31" spans="1:7" ht="30">
      <c r="A31" s="1">
        <v>30</v>
      </c>
      <c r="B31" s="1" t="s">
        <v>59</v>
      </c>
      <c r="C31" s="1" t="s">
        <v>90</v>
      </c>
      <c r="D31" s="2">
        <f>DATE(2015,4,29)</f>
        <v>42123</v>
      </c>
      <c r="E31" s="1" t="s">
        <v>9</v>
      </c>
      <c r="F31" s="1"/>
      <c r="G31" s="1" t="s">
        <v>91</v>
      </c>
    </row>
    <row r="32" spans="1:7" ht="60">
      <c r="A32" s="1">
        <v>31</v>
      </c>
      <c r="B32" s="1" t="s">
        <v>83</v>
      </c>
      <c r="C32" s="1" t="s">
        <v>44</v>
      </c>
      <c r="D32" s="2">
        <f>DATE(2015,4,29)</f>
        <v>42123</v>
      </c>
      <c r="E32" s="1"/>
      <c r="F32" s="1" t="s">
        <v>84</v>
      </c>
      <c r="G32" s="1" t="s">
        <v>85</v>
      </c>
    </row>
  </sheetData>
  <sortState ref="A2:G32">
    <sortCondition ref="D2:D32"/>
    <sortCondition ref="B2:B32"/>
  </sortState>
  <pageMargins left="0.70866141732283472" right="0.70866141732283472" top="1.1100000000000001" bottom="0.74803149606299213" header="0.6" footer="0.31496062992125984"/>
  <pageSetup paperSize="9" firstPageNumber="85" orientation="landscape" useFirstPageNumber="1" horizontalDpi="300" verticalDpi="300" r:id="rId1"/>
  <headerFooter differentFirst="1">
    <oddFooter>&amp;C&amp;"Times New Roman,обычный"&amp;14&amp;P</oddFooter>
    <firstHeader>&amp;C&amp;"Times New Roman,полужирный"&amp;14Приложение Д
Пресс-клиппинг</firstHeader>
    <firstFooter>&amp;C&amp;"Times New Roman,обычный"&amp;14&amp;P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Мамочка</dc:creator>
  <cp:lastModifiedBy>Антон</cp:lastModifiedBy>
  <cp:lastPrinted>2015-06-14T18:44:19Z</cp:lastPrinted>
  <dcterms:created xsi:type="dcterms:W3CDTF">2015-04-15T12:30:47Z</dcterms:created>
  <dcterms:modified xsi:type="dcterms:W3CDTF">2015-06-14T18:44:38Z</dcterms:modified>
</cp:coreProperties>
</file>